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2024\Звіт сайт вмр\Щоквартальні звіти про виконання плану будівництва та реконструкції обєктів\"/>
    </mc:Choice>
  </mc:AlternateContent>
  <bookViews>
    <workbookView xWindow="0" yWindow="0" windowWidth="14370" windowHeight="6825"/>
  </bookViews>
  <sheets>
    <sheet name="січень-червень 2023" sheetId="1" r:id="rId1"/>
  </sheets>
  <calcPr calcId="162913"/>
</workbook>
</file>

<file path=xl/calcChain.xml><?xml version="1.0" encoding="utf-8"?>
<calcChain xmlns="http://schemas.openxmlformats.org/spreadsheetml/2006/main">
  <c r="N31" i="1" l="1"/>
  <c r="M31" i="1"/>
  <c r="L31" i="1"/>
  <c r="K25" i="1"/>
  <c r="J25" i="1"/>
  <c r="N10" i="1"/>
  <c r="M10" i="1"/>
  <c r="L10" i="1"/>
  <c r="I25" i="1" l="1"/>
  <c r="N28" i="1" l="1"/>
  <c r="M28" i="1"/>
  <c r="L28" i="1"/>
  <c r="N36" i="1" l="1"/>
  <c r="M36" i="1"/>
  <c r="L36" i="1"/>
  <c r="N29" i="1" l="1"/>
  <c r="M29" i="1"/>
  <c r="L29" i="1"/>
  <c r="N27" i="1"/>
  <c r="M27" i="1"/>
  <c r="L27" i="1"/>
  <c r="N26" i="1"/>
  <c r="M26" i="1"/>
  <c r="L26" i="1"/>
  <c r="N24" i="1"/>
  <c r="M24" i="1"/>
  <c r="L24" i="1"/>
  <c r="N23" i="1"/>
  <c r="M23" i="1"/>
  <c r="L23" i="1"/>
  <c r="N22" i="1"/>
  <c r="M22" i="1"/>
  <c r="L22" i="1"/>
  <c r="N21" i="1"/>
  <c r="M21" i="1"/>
  <c r="L21" i="1"/>
  <c r="N20" i="1"/>
  <c r="M20" i="1"/>
  <c r="L20" i="1"/>
  <c r="N19" i="1"/>
  <c r="M19" i="1"/>
  <c r="L19" i="1"/>
  <c r="N18" i="1" l="1"/>
  <c r="M18" i="1"/>
  <c r="L18" i="1"/>
  <c r="N17" i="1"/>
  <c r="M17" i="1"/>
  <c r="L17" i="1"/>
  <c r="N16" i="1"/>
  <c r="M16" i="1"/>
  <c r="L16" i="1"/>
  <c r="N15" i="1"/>
  <c r="M15" i="1"/>
  <c r="L15" i="1"/>
  <c r="N13" i="1"/>
  <c r="M13" i="1"/>
  <c r="L13" i="1"/>
  <c r="N12" i="1"/>
  <c r="M12" i="1"/>
  <c r="L12" i="1"/>
  <c r="N11" i="1"/>
  <c r="M11" i="1"/>
  <c r="L11" i="1"/>
  <c r="N7" i="1"/>
  <c r="M7" i="1"/>
  <c r="L7" i="1"/>
  <c r="N3" i="1" l="1"/>
  <c r="M3" i="1"/>
  <c r="L3" i="1"/>
  <c r="N2" i="1"/>
  <c r="M2" i="1"/>
  <c r="L2" i="1"/>
  <c r="N33" i="1" l="1"/>
  <c r="M33" i="1"/>
  <c r="L33" i="1"/>
  <c r="N34" i="1"/>
  <c r="M34" i="1"/>
  <c r="L34" i="1"/>
  <c r="N35" i="1"/>
  <c r="M35" i="1"/>
  <c r="L35" i="1"/>
  <c r="N30" i="1"/>
  <c r="M30" i="1"/>
  <c r="L30" i="1"/>
  <c r="N25" i="1" l="1"/>
  <c r="M25" i="1"/>
  <c r="L25" i="1"/>
  <c r="N14" i="1"/>
  <c r="M14" i="1"/>
  <c r="L14" i="1"/>
  <c r="N9" i="1"/>
  <c r="M9" i="1"/>
  <c r="L9" i="1"/>
  <c r="N8" i="1"/>
  <c r="M8" i="1"/>
  <c r="L8" i="1"/>
  <c r="N6" i="1"/>
  <c r="M6" i="1"/>
  <c r="L6" i="1"/>
  <c r="N5" i="1" l="1"/>
  <c r="M5" i="1"/>
  <c r="L5" i="1"/>
  <c r="N4" i="1"/>
  <c r="M4" i="1"/>
  <c r="L4" i="1"/>
  <c r="L32" i="1" l="1"/>
  <c r="N32" i="1" l="1"/>
  <c r="M32" i="1"/>
  <c r="N40" i="1" l="1"/>
  <c r="M40" i="1" l="1"/>
  <c r="L40" i="1"/>
</calcChain>
</file>

<file path=xl/sharedStrings.xml><?xml version="1.0" encoding="utf-8"?>
<sst xmlns="http://schemas.openxmlformats.org/spreadsheetml/2006/main" count="261" uniqueCount="77">
  <si>
    <t>субвенція з державного бюджету</t>
  </si>
  <si>
    <t>ID</t>
  </si>
  <si>
    <t>Будівництво "Вінницького регіонального клінічного лікувально-діагностичного центру серцево-судинної патології" по вул. Хмельницьке шосе,96 в м. Вінниці</t>
  </si>
  <si>
    <t>ТОВ "КСМ-ГРУП"</t>
  </si>
  <si>
    <t>na</t>
  </si>
  <si>
    <t>бюджет розвитку міської МТГ</t>
  </si>
  <si>
    <t>Нове будівництво дошкільного навчального закладу №1 на 12 груп в житловому районі "Академічний" по вул. Олександрівська, б/н в м. Вінниці</t>
  </si>
  <si>
    <t>інші залучені кошти</t>
  </si>
  <si>
    <t>Концерн "Поділля"</t>
  </si>
  <si>
    <t xml:space="preserve">Капітальний ремонт споруд цивільного захисту - укриттів комунальних закладів дошкільної освіти </t>
  </si>
  <si>
    <t>ТОВ "Будспецмонтаж"</t>
  </si>
  <si>
    <t xml:space="preserve">Капітальний ремонт будівлі комунального закладу "Вінницький ліцей №8" по вул. Винниченка, 36 в м. Вінниці - ліквідація наслідків збройної агресії російської федерації </t>
  </si>
  <si>
    <t>ТОВ "Теплоенергетична компанія"</t>
  </si>
  <si>
    <t xml:space="preserve">Реконструкція будівлі (термомодернізація) комунального закладу "Дошкільний навчальний заклад №21 Вінницької міської ради" по вул.Міліційна,8 в м. Вінниця </t>
  </si>
  <si>
    <t>ТОВ "Вінницяпроектбуд"</t>
  </si>
  <si>
    <t xml:space="preserve">Реконструкція будівлі (термомодернізація) комунального закладу "Вінницький ліцей №18" по вул. Келецька, 97  в м. Вінниці (заходи з енергозбереження) </t>
  </si>
  <si>
    <t>ТОВ "Олеріт"</t>
  </si>
  <si>
    <t xml:space="preserve">Реконструкція будівлі (термомодернізація) комунального закладу "Загальноосвітня школа І-ІІІ ступеня №23 Вінницької міської ради" по просп. Космонавтів,32  в м. Вінниці (заходи з енергозбереження) </t>
  </si>
  <si>
    <t>Реконструкція будівлі (термомодернізація) комунального закладу "Палац дітей та юнацтва Вінницької міської ради" по вул.Хмельницьке шосе, 22   в м. Вінниці (заходи з ненргозбереження)</t>
  </si>
  <si>
    <t>Реконструкція будівлі (термомодернізація) комунального закладу "Дошкільний навчальний заклад №74 Вінницької міської ради" по вул.Андрія Первозванного,68   в м. Вінниці (заходи з енергозбереження)</t>
  </si>
  <si>
    <t>Реконструкція будівлі (термомодернізація) комунального закладу "Заклад дошкільної освіти №59  Вінницької міської ради" по вул.Політехнічна, 16   в м. Вінниці (заходи з енергозбереження)</t>
  </si>
  <si>
    <t>Реконструкція будівлі (термомодернізація) комунального закладу "Заклад дошкільної освіти №38 Вінницької міської ради"  по вул. Барвиста, 6А в м. Вінниці (заходи з енергозбереження)</t>
  </si>
  <si>
    <t>Реконструкція будівлі (термомодернізація) комунального закладу "Вінницький ліцей №29"  по вул. Київська, 149 в м. Вінниці (заходи з енергозбереження)</t>
  </si>
  <si>
    <t>Реконструкція будівлі (термомодернізація) комунального закладу "Вінницький ліцей №31"  по вул. Богдана Ступки, 13 в м. Вінниці (заходи з енергозбереження)</t>
  </si>
  <si>
    <t>Нове будівництво споруди цивільного захисту, протирадіаційне укриття комунального закладу "Вінницький ліцей №12" по вул. М. Шимка, 3 в м. Вінниці</t>
  </si>
  <si>
    <t>Нове будівництво споруди цивільного захисту, протирадіаційне укриття комунального закладу "Вінницький ліцей №13" по вул. М. Шимка, 1 в м. Вінниці</t>
  </si>
  <si>
    <t>Нове будівництво споруди цивільного захисту, протирадіаційне укриття комунального закладу "Вінницький ліцей №30 ім. Тараса Шевченка"  по вул. Стрілецька, 62 в м. Вінниці</t>
  </si>
  <si>
    <t>Нове будівництво споруди цивільного захисту, протирадіаційне укриття комунального закладу "Вінницький ліцей №23"  по вул. Космонавтів, 32 в м. Вінниці</t>
  </si>
  <si>
    <t>Нове будівництво споруди цивільного захисту, протирадіаційне укриття комунального закладу "Вінницький ліцей №11"  по вул. Тараса Сича, 38 в м. Вінниці</t>
  </si>
  <si>
    <t>Нове будівництво споруди цивільного захисту, протирадіаційне укриття комунального закладу "Вінницький ліцей №33"  по вул. В. Порика,20 в м. Вінниці</t>
  </si>
  <si>
    <t>Нове будівництво споруди цивільного захисту, протирадіаційне укриття комунального закладу "Заклад дошкільної освіти №20 Вінницької міської ради"  по вул. О. Антонова, 13-А в м. Вінниці</t>
  </si>
  <si>
    <t>Нове будівництво споруди цивільного захисту, протирадіаційне укриття комунального закладу "Заклад дошкільної освіти №28 Вінницької міської ради"  по вул. Захисників Неба, 24 в м. Вінниці</t>
  </si>
  <si>
    <t>Нове будівництво споруди цивільного захисту, протирадіаційне укриття комунального закладу "Дошкільний навчальний заклад №36 Вінницької міської ради"  по вул. Київська, 124 в м. Вінниці</t>
  </si>
  <si>
    <t>Нове будівництво споруди цивільного захисту, протирадіаційне укриття комунального закладу "Дошкільний навчальний заклад №60 Вінницької міської ради"  по просп. Космонавтів, 48 в м. Вінниці</t>
  </si>
  <si>
    <t>Реконструкція будівлі (термомодернізація) комунального некомерційного підприємства "Вінницька міська клінічна лікарня швидкої медичної допомоги"  по вул. Київська, 68 в м. Вінниці (заходи з енергозбереження)</t>
  </si>
  <si>
    <t>Реконструкція будівлі (термомодернізація) комунального некомерційного підприємства "Центр первинної медико-санітарної допомоги №5 м. Вінниці"  по вул. Замостянська, 49 в м. Вінниці (заходи з енергозбереження)</t>
  </si>
  <si>
    <t>Нове будівництво автодорожнього шляхопроподу  через залізничні колії (у створі вул. Академіка Янгеля та вул. Левка Лук'яненка) в м. Вінниці</t>
  </si>
  <si>
    <t xml:space="preserve">Капітальний ремонт будівлі комунального закладу "Дошкільний навчальний заклад №27 ВМР" по вул.Острозького, 33 в м. Вінниці - заходи з енергозбереження з елементами ліквідації наслідків збройної агресії російської федерації </t>
  </si>
  <si>
    <t>Капітальний ремонт будівель та приміщень (з заходами енергозбереження) для облаштування поліцейських станцій в рамках реалізації проєкту "Поліцейський офіцер громади" на території Вінницької міської ТГ</t>
  </si>
  <si>
    <t>ПП "БМП КЕНТАВР"</t>
  </si>
  <si>
    <t>ТОВ "ГрандБудСоюз"</t>
  </si>
  <si>
    <t>ТОВ "БК СТАМ"</t>
  </si>
  <si>
    <t>ТОВ "В-Білдінг_Груп"</t>
  </si>
  <si>
    <t>Реконструкція будівлі (термомодернізація) пологового будинку по просп. Коцюбинського, 50 у м. Вінниці з  улаштуванням найпростішого укриття (заходи з енергозбереження)</t>
  </si>
  <si>
    <t>Реконструкція нежитлового приміщення №40 та частини нежитлового приміщення №39 (із заходами енергозбереження) з улаштуванням найпростішого укриття по вул. Степана Бандери, 6 в м. Вінниці</t>
  </si>
  <si>
    <t>ТОВ "БК ЛЮКСБУДСЕРВІС"</t>
  </si>
  <si>
    <t>ПП "Б.В.В-Буд"</t>
  </si>
  <si>
    <t>ТОВ "ЖК Гарант"</t>
  </si>
  <si>
    <t>Капітальний ремонт захисної споруди цивільного захисту по вул. 600-річчя, 19 в м. Вінниці (паспорт захисної споруди цивільного захисту №00209)</t>
  </si>
  <si>
    <t xml:space="preserve">Реконструкція будівлі (термомодернізація) комунального закладу «Загальноосвітня школа І-ІІІ ступенів №8 Вінницької міської ради» по вул. В. Винниченка,28 в м. Вінниця </t>
  </si>
  <si>
    <t>ПП "Афіна" БКПП"</t>
  </si>
  <si>
    <t xml:space="preserve">Реконструкція будівлі (термомодернізація) комунального закладу "Гуманітарна гімназія №1 ім. М.І. Пирогова Вінницької міської ради" по вул. Малиновського,7  в м. Вінниця </t>
  </si>
  <si>
    <t>ТОВ "Комп.Поділ.Дорожня"</t>
  </si>
  <si>
    <t>ТОВ "ЖИЛСІТІБУД"</t>
  </si>
  <si>
    <t>ТОВ"Електромонтаж-425"</t>
  </si>
  <si>
    <t>ТОВ "Вінтехбуд",
ТОВ "Олеріт"
ТОВ "Вінпроектбуд"</t>
  </si>
  <si>
    <t xml:space="preserve">ТОВ "Вінтехбуд" 
ТОВ "Баскурт"
ПП "Рослана"
</t>
  </si>
  <si>
    <t>Реконструкція будівлі (термомодернізація) комунального закладу "Заклад дошкільної освіти №29  Вінницької міської ради" по вул.Героїв Нацгвардії,7   в м. Вінниці (заходи з енергозбереження)</t>
  </si>
  <si>
    <t>ТОВ "МИРБУД"</t>
  </si>
  <si>
    <t>Реставрація пам'ятки архітектури місцевого значення "Будинок окружного суду" по вул. Грушевського, 17 у м. Вінниці (охоронний номер 22-Вн) з пристосуванням під потреби міського суду (в т.ч. проєктні роботи)</t>
  </si>
  <si>
    <t>ПП "Майдан Стиль"</t>
  </si>
  <si>
    <t>Перелік об’єктів</t>
  </si>
  <si>
    <t>Джерело фінансування_1</t>
  </si>
  <si>
    <t>Джерело фінансування_2</t>
  </si>
  <si>
    <t>Найменування Підрядника</t>
  </si>
  <si>
    <t>План по джерелу 1</t>
  </si>
  <si>
    <t>Виконаний обсяг по джерелу 1</t>
  </si>
  <si>
    <t>Всього заплачено по джерелу 1</t>
  </si>
  <si>
    <t>План по джерелу 2</t>
  </si>
  <si>
    <t>Виконаний обсяг по джерелу 2</t>
  </si>
  <si>
    <t>Всього заплачено по джерелу 2</t>
  </si>
  <si>
    <t>План загальний по всіх джерелах</t>
  </si>
  <si>
    <t>Виконання загальне  по всіх джерелах</t>
  </si>
  <si>
    <t>Всього заплачено по всіх джерелах</t>
  </si>
  <si>
    <t>Квартал Введення</t>
  </si>
  <si>
    <t xml:space="preserve">Введення потужностей </t>
  </si>
  <si>
    <t>Введення основних фондів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</si>
</sst>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name val="Calibri"/>
      <family val="2"/>
      <charset val="20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4">
    <xf numFmtId="0" fontId="0" fillId="0" borderId="0" xfId="0"/>
    <xf numFmtId="0" fontId="0" fillId="0" borderId="0" xfId="0" applyAlignment="1">
      <alignment wrapText="1"/>
    </xf>
    <xf numFmtId="0" fontId="18" fillId="0" borderId="0" xfId="0" applyFont="1" applyAlignment="1">
      <alignment wrapText="1"/>
    </xf>
    <xf numFmtId="0" fontId="18" fillId="0" borderId="0" xfId="0" applyFont="1"/>
    <xf numFmtId="0" fontId="18" fillId="0" borderId="0" xfId="0" applyFont="1" applyAlignment="1">
      <alignment horizontal="center"/>
    </xf>
    <xf numFmtId="0" fontId="19" fillId="0" borderId="0" xfId="0" applyFont="1" applyAlignment="1">
      <alignment wrapText="1"/>
    </xf>
    <xf numFmtId="0" fontId="0" fillId="33" borderId="0" xfId="0" applyFill="1"/>
    <xf numFmtId="0" fontId="0" fillId="34" borderId="0" xfId="0" applyFill="1"/>
    <xf numFmtId="1" fontId="18" fillId="0" borderId="0" xfId="0" applyNumberFormat="1" applyFont="1"/>
    <xf numFmtId="0" fontId="18" fillId="0" borderId="0" xfId="0" applyFont="1" applyAlignment="1">
      <alignment vertical="center" wrapText="1"/>
    </xf>
    <xf numFmtId="0" fontId="18" fillId="34" borderId="0" xfId="0" applyFont="1" applyFill="1" applyAlignment="1">
      <alignment horizontal="center"/>
    </xf>
    <xf numFmtId="0" fontId="18" fillId="34" borderId="10" xfId="0" applyFont="1" applyFill="1" applyBorder="1"/>
    <xf numFmtId="0" fontId="18" fillId="0" borderId="10" xfId="0" applyFont="1" applyBorder="1"/>
    <xf numFmtId="0" fontId="18" fillId="34" borderId="0" xfId="0" applyFont="1" applyFill="1"/>
  </cellXfs>
  <cellStyles count="42">
    <cellStyle name="20% – Акцентування1" xfId="19" builtinId="30" customBuiltin="1"/>
    <cellStyle name="20% – Акцентування2" xfId="23" builtinId="34" customBuiltin="1"/>
    <cellStyle name="20% – Акцентування3" xfId="27" builtinId="38" customBuiltin="1"/>
    <cellStyle name="20% – Акцентування4" xfId="31" builtinId="42" customBuiltin="1"/>
    <cellStyle name="20% – Акцентування5" xfId="35" builtinId="46" customBuiltin="1"/>
    <cellStyle name="20% – Акцентування6" xfId="39" builtinId="50" customBuiltin="1"/>
    <cellStyle name="40% – Акцентування1" xfId="20" builtinId="31" customBuiltin="1"/>
    <cellStyle name="40% – Акцентування2" xfId="24" builtinId="35" customBuiltin="1"/>
    <cellStyle name="40% – Акцентування3" xfId="28" builtinId="39" customBuiltin="1"/>
    <cellStyle name="40% – Акцентування4" xfId="32" builtinId="43" customBuiltin="1"/>
    <cellStyle name="40% – Акцентування5" xfId="36" builtinId="47" customBuiltin="1"/>
    <cellStyle name="40% – Акцентування6" xfId="40" builtinId="51" customBuiltin="1"/>
    <cellStyle name="60% – Акцентування1" xfId="21" builtinId="32" customBuiltin="1"/>
    <cellStyle name="60% – Акцентування2" xfId="25" builtinId="36" customBuiltin="1"/>
    <cellStyle name="60% – Акцентування3" xfId="29" builtinId="40" customBuiltin="1"/>
    <cellStyle name="60% – Акцентування4" xfId="33" builtinId="44" customBuiltin="1"/>
    <cellStyle name="60% – Акцентування5" xfId="37" builtinId="48" customBuiltin="1"/>
    <cellStyle name="60% – Акцентування6" xfId="41" builtinId="52" customBuiltin="1"/>
    <cellStyle name="Акцентування1" xfId="18" builtinId="29" customBuiltin="1"/>
    <cellStyle name="Акцентування2" xfId="22" builtinId="33" customBuiltin="1"/>
    <cellStyle name="Акцентування3" xfId="26" builtinId="37" customBuiltin="1"/>
    <cellStyle name="Акцентування4" xfId="30" builtinId="41" customBuiltin="1"/>
    <cellStyle name="Акцентування5" xfId="34" builtinId="45" customBuiltin="1"/>
    <cellStyle name="Акцентування6" xfId="38" builtinId="49" customBuiltin="1"/>
    <cellStyle name="Ввід" xfId="9" builtinId="20" customBuiltin="1"/>
    <cellStyle name="Гарний" xfId="6" builtinId="26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Звичайний" xfId="0" builtinId="0"/>
    <cellStyle name="Зв'язана клітинка" xfId="12" builtinId="24" customBuiltin="1"/>
    <cellStyle name="Контрольна клітинка" xfId="13" builtinId="23" customBuiltin="1"/>
    <cellStyle name="Назва" xfId="1" builtinId="15" customBuiltin="1"/>
    <cellStyle name="Нейтральний" xfId="8" builtinId="28" customBuiltin="1"/>
    <cellStyle name="Обчислення" xfId="11" builtinId="22" customBuiltin="1"/>
    <cellStyle name="Підсумок" xfId="17" builtinId="25" customBuiltin="1"/>
    <cellStyle name="Поганий" xfId="7" builtinId="27" customBuiltin="1"/>
    <cellStyle name="Примітка" xfId="15" builtinId="10" customBuiltin="1"/>
    <cellStyle name="Результат" xfId="10" builtinId="21" customBuiltin="1"/>
    <cellStyle name="Текст попередження" xfId="14" builtinId="11" customBuiltin="1"/>
    <cellStyle name="Текст пояснення" xfId="16" builtinId="5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0"/>
  <sheetViews>
    <sheetView tabSelected="1" topLeftCell="D1" zoomScaleNormal="100" workbookViewId="0">
      <pane ySplit="1" topLeftCell="A2" activePane="bottomLeft" state="frozen"/>
      <selection pane="bottomLeft" activeCell="Q1" sqref="Q1"/>
    </sheetView>
  </sheetViews>
  <sheetFormatPr defaultRowHeight="15" x14ac:dyDescent="0.25"/>
  <cols>
    <col min="2" max="2" width="61.7109375" customWidth="1"/>
    <col min="3" max="3" width="55.5703125" customWidth="1"/>
    <col min="4" max="4" width="41.5703125" customWidth="1"/>
    <col min="5" max="5" width="17.28515625" customWidth="1"/>
  </cols>
  <sheetData>
    <row r="1" spans="1:22" ht="42" customHeight="1" x14ac:dyDescent="0.25">
      <c r="A1" s="4" t="s">
        <v>1</v>
      </c>
      <c r="B1" s="2" t="s">
        <v>61</v>
      </c>
      <c r="C1" s="3" t="s">
        <v>62</v>
      </c>
      <c r="D1" s="2" t="s">
        <v>63</v>
      </c>
      <c r="E1" s="2" t="s">
        <v>64</v>
      </c>
      <c r="F1" s="2" t="s">
        <v>65</v>
      </c>
      <c r="G1" s="2" t="s">
        <v>66</v>
      </c>
      <c r="H1" s="2" t="s">
        <v>67</v>
      </c>
      <c r="I1" s="2" t="s">
        <v>68</v>
      </c>
      <c r="J1" s="2" t="s">
        <v>69</v>
      </c>
      <c r="K1" s="2" t="s">
        <v>70</v>
      </c>
      <c r="L1" s="2" t="s">
        <v>71</v>
      </c>
      <c r="M1" s="2" t="s">
        <v>72</v>
      </c>
      <c r="N1" s="2" t="s">
        <v>73</v>
      </c>
      <c r="O1" s="2" t="s">
        <v>74</v>
      </c>
      <c r="P1" s="2" t="s">
        <v>75</v>
      </c>
      <c r="Q1" s="2" t="s">
        <v>76</v>
      </c>
      <c r="R1" s="1"/>
      <c r="S1" s="1"/>
      <c r="T1" s="1"/>
      <c r="U1" s="1"/>
      <c r="V1" s="1"/>
    </row>
    <row r="2" spans="1:22" ht="42" customHeight="1" x14ac:dyDescent="0.25">
      <c r="A2" s="4">
        <v>1</v>
      </c>
      <c r="B2" s="2" t="s">
        <v>49</v>
      </c>
      <c r="C2" s="3" t="s">
        <v>5</v>
      </c>
      <c r="D2" s="3" t="s">
        <v>4</v>
      </c>
      <c r="E2" s="3" t="s">
        <v>50</v>
      </c>
      <c r="F2" s="3">
        <v>1523</v>
      </c>
      <c r="G2" s="3">
        <v>0</v>
      </c>
      <c r="H2" s="3">
        <v>0</v>
      </c>
      <c r="I2" s="3">
        <v>0</v>
      </c>
      <c r="J2" s="3">
        <v>0</v>
      </c>
      <c r="K2" s="3">
        <v>0</v>
      </c>
      <c r="L2" s="3">
        <f t="shared" ref="L2:L3" si="0">F2+I2</f>
        <v>1523</v>
      </c>
      <c r="M2" s="3">
        <f t="shared" ref="M2:M3" si="1">G2+J2</f>
        <v>0</v>
      </c>
      <c r="N2" s="3">
        <f t="shared" ref="N2:N3" si="2">H2+K2</f>
        <v>0</v>
      </c>
      <c r="O2" s="3" t="s">
        <v>4</v>
      </c>
      <c r="P2" s="3" t="s">
        <v>4</v>
      </c>
      <c r="Q2" s="3" t="s">
        <v>4</v>
      </c>
      <c r="R2" s="1"/>
      <c r="S2" s="1"/>
      <c r="T2" s="1"/>
      <c r="U2" s="1"/>
      <c r="V2" s="1"/>
    </row>
    <row r="3" spans="1:22" ht="59.25" customHeight="1" x14ac:dyDescent="0.25">
      <c r="A3" s="4">
        <v>2</v>
      </c>
      <c r="B3" s="2" t="s">
        <v>18</v>
      </c>
      <c r="C3" s="3" t="s">
        <v>5</v>
      </c>
      <c r="D3" s="3" t="s">
        <v>4</v>
      </c>
      <c r="E3" s="3" t="s">
        <v>12</v>
      </c>
      <c r="F3" s="3">
        <v>10871</v>
      </c>
      <c r="G3" s="3">
        <v>10043</v>
      </c>
      <c r="H3" s="3">
        <v>10043</v>
      </c>
      <c r="I3" s="3">
        <v>0</v>
      </c>
      <c r="J3" s="3">
        <v>0</v>
      </c>
      <c r="K3" s="3">
        <v>0</v>
      </c>
      <c r="L3" s="3">
        <f t="shared" si="0"/>
        <v>10871</v>
      </c>
      <c r="M3" s="3">
        <f t="shared" si="1"/>
        <v>10043</v>
      </c>
      <c r="N3" s="3">
        <f t="shared" si="2"/>
        <v>10043</v>
      </c>
      <c r="O3" s="3" t="s">
        <v>4</v>
      </c>
      <c r="P3" s="3" t="s">
        <v>4</v>
      </c>
      <c r="Q3" s="3" t="s">
        <v>4</v>
      </c>
      <c r="R3" s="1"/>
      <c r="S3" s="1"/>
      <c r="T3" s="1"/>
      <c r="U3" s="1"/>
      <c r="V3" s="1"/>
    </row>
    <row r="4" spans="1:22" ht="42" customHeight="1" x14ac:dyDescent="0.25">
      <c r="A4" s="4">
        <v>3</v>
      </c>
      <c r="B4" s="2" t="s">
        <v>51</v>
      </c>
      <c r="C4" s="3" t="s">
        <v>5</v>
      </c>
      <c r="D4" s="3" t="s">
        <v>4</v>
      </c>
      <c r="E4" s="3" t="s">
        <v>14</v>
      </c>
      <c r="F4" s="3">
        <v>586</v>
      </c>
      <c r="G4" s="3">
        <v>0</v>
      </c>
      <c r="H4" s="3">
        <v>0</v>
      </c>
      <c r="I4" s="3">
        <v>0</v>
      </c>
      <c r="J4" s="3">
        <v>0</v>
      </c>
      <c r="K4" s="3">
        <v>0</v>
      </c>
      <c r="L4" s="3">
        <f t="shared" ref="L4:L6" si="3">F4+I4</f>
        <v>586</v>
      </c>
      <c r="M4" s="3">
        <f t="shared" ref="M4:M6" si="4">G4+J4</f>
        <v>0</v>
      </c>
      <c r="N4" s="3">
        <f t="shared" ref="N4:N6" si="5">H4+K4</f>
        <v>0</v>
      </c>
      <c r="O4" s="3" t="s">
        <v>4</v>
      </c>
      <c r="P4" s="3" t="s">
        <v>4</v>
      </c>
      <c r="Q4" s="3" t="s">
        <v>4</v>
      </c>
      <c r="R4" s="1"/>
      <c r="S4" s="1"/>
      <c r="T4" s="1"/>
      <c r="U4" s="1"/>
      <c r="V4" s="1"/>
    </row>
    <row r="5" spans="1:22" ht="42" customHeight="1" x14ac:dyDescent="0.25">
      <c r="A5" s="4">
        <v>4</v>
      </c>
      <c r="B5" s="2" t="s">
        <v>13</v>
      </c>
      <c r="C5" s="3" t="s">
        <v>5</v>
      </c>
      <c r="D5" s="3" t="s">
        <v>4</v>
      </c>
      <c r="E5" s="3" t="s">
        <v>14</v>
      </c>
      <c r="F5" s="3">
        <v>1243</v>
      </c>
      <c r="G5" s="3">
        <v>0</v>
      </c>
      <c r="H5" s="3">
        <v>0</v>
      </c>
      <c r="I5" s="3">
        <v>0</v>
      </c>
      <c r="J5" s="3">
        <v>0</v>
      </c>
      <c r="K5" s="3">
        <v>0</v>
      </c>
      <c r="L5" s="3">
        <f t="shared" si="3"/>
        <v>1243</v>
      </c>
      <c r="M5" s="3">
        <f t="shared" si="4"/>
        <v>0</v>
      </c>
      <c r="N5" s="3">
        <f t="shared" si="5"/>
        <v>0</v>
      </c>
      <c r="O5" s="3" t="s">
        <v>4</v>
      </c>
      <c r="P5" s="3" t="s">
        <v>4</v>
      </c>
      <c r="Q5" s="3" t="s">
        <v>4</v>
      </c>
      <c r="R5" s="1"/>
      <c r="S5" s="1"/>
      <c r="T5" s="1"/>
      <c r="U5" s="1"/>
      <c r="V5" s="1"/>
    </row>
    <row r="6" spans="1:22" ht="42" customHeight="1" x14ac:dyDescent="0.25">
      <c r="A6" s="4">
        <v>5</v>
      </c>
      <c r="B6" s="2" t="s">
        <v>15</v>
      </c>
      <c r="C6" s="3" t="s">
        <v>5</v>
      </c>
      <c r="D6" s="3" t="s">
        <v>4</v>
      </c>
      <c r="E6" s="3" t="s">
        <v>42</v>
      </c>
      <c r="F6" s="3">
        <v>30914</v>
      </c>
      <c r="G6" s="3">
        <v>9460</v>
      </c>
      <c r="H6" s="3">
        <v>9460</v>
      </c>
      <c r="I6" s="3">
        <v>0</v>
      </c>
      <c r="J6" s="3">
        <v>0</v>
      </c>
      <c r="K6" s="3">
        <v>0</v>
      </c>
      <c r="L6" s="3">
        <f t="shared" si="3"/>
        <v>30914</v>
      </c>
      <c r="M6" s="3">
        <f t="shared" si="4"/>
        <v>9460</v>
      </c>
      <c r="N6" s="3">
        <f t="shared" si="5"/>
        <v>9460</v>
      </c>
      <c r="O6" s="3" t="s">
        <v>4</v>
      </c>
      <c r="P6" s="3" t="s">
        <v>4</v>
      </c>
      <c r="Q6" s="3" t="s">
        <v>4</v>
      </c>
      <c r="R6" s="1"/>
      <c r="S6" s="1"/>
      <c r="T6" s="1"/>
      <c r="U6" s="1"/>
      <c r="V6" s="1"/>
    </row>
    <row r="7" spans="1:22" ht="60" x14ac:dyDescent="0.25">
      <c r="A7" s="4">
        <v>6</v>
      </c>
      <c r="B7" s="2" t="s">
        <v>19</v>
      </c>
      <c r="C7" s="3" t="s">
        <v>5</v>
      </c>
      <c r="D7" s="3" t="s">
        <v>4</v>
      </c>
      <c r="E7" s="3"/>
      <c r="F7" s="3">
        <v>4785</v>
      </c>
      <c r="G7" s="3">
        <v>0</v>
      </c>
      <c r="H7" s="3">
        <v>0</v>
      </c>
      <c r="I7" s="3">
        <v>0</v>
      </c>
      <c r="J7" s="3">
        <v>0</v>
      </c>
      <c r="K7" s="3">
        <v>0</v>
      </c>
      <c r="L7" s="3">
        <f t="shared" ref="L7" si="6">F7+I7</f>
        <v>4785</v>
      </c>
      <c r="M7" s="3">
        <f t="shared" ref="M7" si="7">G7+J7</f>
        <v>0</v>
      </c>
      <c r="N7" s="3">
        <f t="shared" ref="N7" si="8">H7+K7</f>
        <v>0</v>
      </c>
      <c r="O7" s="3" t="s">
        <v>4</v>
      </c>
      <c r="P7" s="3" t="s">
        <v>4</v>
      </c>
      <c r="Q7" s="3" t="s">
        <v>4</v>
      </c>
    </row>
    <row r="8" spans="1:22" ht="60" x14ac:dyDescent="0.25">
      <c r="A8" s="4">
        <v>7</v>
      </c>
      <c r="B8" s="2" t="s">
        <v>17</v>
      </c>
      <c r="C8" s="3" t="s">
        <v>5</v>
      </c>
      <c r="D8" s="3" t="s">
        <v>4</v>
      </c>
      <c r="E8" s="3" t="s">
        <v>52</v>
      </c>
      <c r="F8" s="3">
        <v>19469</v>
      </c>
      <c r="G8" s="3">
        <v>10272</v>
      </c>
      <c r="H8" s="3">
        <v>10272</v>
      </c>
      <c r="I8" s="3">
        <v>0</v>
      </c>
      <c r="J8" s="3">
        <v>0</v>
      </c>
      <c r="K8" s="3">
        <v>0</v>
      </c>
      <c r="L8" s="3">
        <f t="shared" ref="L8:L26" si="9">F8+I8</f>
        <v>19469</v>
      </c>
      <c r="M8" s="3">
        <f t="shared" ref="M8:M26" si="10">G8+J8</f>
        <v>10272</v>
      </c>
      <c r="N8" s="3">
        <f t="shared" ref="N8:N26" si="11">H8+K8</f>
        <v>10272</v>
      </c>
      <c r="O8" s="3" t="s">
        <v>4</v>
      </c>
      <c r="P8" s="3" t="s">
        <v>4</v>
      </c>
      <c r="Q8" s="3" t="s">
        <v>4</v>
      </c>
    </row>
    <row r="9" spans="1:22" ht="46.5" customHeight="1" x14ac:dyDescent="0.25">
      <c r="A9" s="4">
        <v>8</v>
      </c>
      <c r="B9" s="2" t="s">
        <v>20</v>
      </c>
      <c r="C9" s="3" t="s">
        <v>5</v>
      </c>
      <c r="D9" s="3" t="s">
        <v>4</v>
      </c>
      <c r="E9" s="3" t="s">
        <v>53</v>
      </c>
      <c r="F9" s="3">
        <v>22685</v>
      </c>
      <c r="G9" s="3">
        <v>12492</v>
      </c>
      <c r="H9" s="3">
        <v>12492</v>
      </c>
      <c r="I9" s="3">
        <v>0</v>
      </c>
      <c r="J9" s="3">
        <v>0</v>
      </c>
      <c r="K9" s="3">
        <v>0</v>
      </c>
      <c r="L9" s="3">
        <f t="shared" si="9"/>
        <v>22685</v>
      </c>
      <c r="M9" s="3">
        <f t="shared" si="10"/>
        <v>12492</v>
      </c>
      <c r="N9" s="3">
        <f t="shared" si="11"/>
        <v>12492</v>
      </c>
      <c r="O9" s="3" t="s">
        <v>4</v>
      </c>
      <c r="P9" s="3" t="s">
        <v>4</v>
      </c>
      <c r="Q9" s="3" t="s">
        <v>4</v>
      </c>
    </row>
    <row r="10" spans="1:22" ht="46.5" customHeight="1" x14ac:dyDescent="0.25">
      <c r="A10" s="4">
        <v>9</v>
      </c>
      <c r="B10" s="2" t="s">
        <v>57</v>
      </c>
      <c r="C10" s="3" t="s">
        <v>5</v>
      </c>
      <c r="D10" s="3" t="s">
        <v>4</v>
      </c>
      <c r="E10" s="3" t="s">
        <v>58</v>
      </c>
      <c r="F10" s="3">
        <v>8662</v>
      </c>
      <c r="G10" s="3">
        <v>0</v>
      </c>
      <c r="H10" s="3">
        <v>0</v>
      </c>
      <c r="I10" s="3">
        <v>0</v>
      </c>
      <c r="J10" s="3">
        <v>0</v>
      </c>
      <c r="K10" s="3">
        <v>0</v>
      </c>
      <c r="L10" s="3">
        <f t="shared" ref="L10" si="12">F10+I10</f>
        <v>8662</v>
      </c>
      <c r="M10" s="3">
        <f t="shared" ref="M10" si="13">G10+J10</f>
        <v>0</v>
      </c>
      <c r="N10" s="3">
        <f t="shared" ref="N10" si="14">H10+K10</f>
        <v>0</v>
      </c>
      <c r="O10" s="3" t="s">
        <v>4</v>
      </c>
      <c r="P10" s="3" t="s">
        <v>4</v>
      </c>
      <c r="Q10" s="3" t="s">
        <v>4</v>
      </c>
    </row>
    <row r="11" spans="1:22" ht="47.25" customHeight="1" x14ac:dyDescent="0.25">
      <c r="A11" s="4">
        <v>10</v>
      </c>
      <c r="B11" s="2" t="s">
        <v>21</v>
      </c>
      <c r="C11" s="3" t="s">
        <v>5</v>
      </c>
      <c r="D11" s="3" t="s">
        <v>4</v>
      </c>
      <c r="E11" s="3" t="s">
        <v>4</v>
      </c>
      <c r="F11" s="3">
        <v>5069</v>
      </c>
      <c r="G11" s="3">
        <v>50</v>
      </c>
      <c r="H11" s="3">
        <v>50</v>
      </c>
      <c r="I11" s="3">
        <v>0</v>
      </c>
      <c r="J11" s="3">
        <v>0</v>
      </c>
      <c r="K11" s="3">
        <v>0</v>
      </c>
      <c r="L11" s="3">
        <f t="shared" ref="L11" si="15">F11+I11</f>
        <v>5069</v>
      </c>
      <c r="M11" s="3">
        <f t="shared" ref="M11" si="16">G11+J11</f>
        <v>50</v>
      </c>
      <c r="N11" s="3">
        <f t="shared" ref="N11" si="17">H11+K11</f>
        <v>50</v>
      </c>
      <c r="O11" s="3" t="s">
        <v>4</v>
      </c>
      <c r="P11" s="3" t="s">
        <v>4</v>
      </c>
      <c r="Q11" s="3" t="s">
        <v>4</v>
      </c>
    </row>
    <row r="12" spans="1:22" ht="47.25" customHeight="1" x14ac:dyDescent="0.25">
      <c r="A12" s="4">
        <v>11</v>
      </c>
      <c r="B12" s="2" t="s">
        <v>22</v>
      </c>
      <c r="C12" s="3" t="s">
        <v>5</v>
      </c>
      <c r="D12" s="3" t="s">
        <v>4</v>
      </c>
      <c r="E12" s="3" t="s">
        <v>4</v>
      </c>
      <c r="F12" s="3">
        <v>6867</v>
      </c>
      <c r="G12" s="3">
        <v>50</v>
      </c>
      <c r="H12" s="3">
        <v>50</v>
      </c>
      <c r="I12" s="3">
        <v>0</v>
      </c>
      <c r="J12" s="3">
        <v>0</v>
      </c>
      <c r="K12" s="3">
        <v>0</v>
      </c>
      <c r="L12" s="3">
        <f t="shared" ref="L12" si="18">F12+I12</f>
        <v>6867</v>
      </c>
      <c r="M12" s="3">
        <f t="shared" ref="M12" si="19">G12+J12</f>
        <v>50</v>
      </c>
      <c r="N12" s="3">
        <f t="shared" ref="N12" si="20">H12+K12</f>
        <v>50</v>
      </c>
      <c r="O12" s="3" t="s">
        <v>4</v>
      </c>
      <c r="P12" s="3" t="s">
        <v>4</v>
      </c>
      <c r="Q12" s="3" t="s">
        <v>4</v>
      </c>
    </row>
    <row r="13" spans="1:22" ht="47.25" customHeight="1" x14ac:dyDescent="0.25">
      <c r="A13" s="4">
        <v>12</v>
      </c>
      <c r="B13" s="2" t="s">
        <v>23</v>
      </c>
      <c r="C13" s="3" t="s">
        <v>5</v>
      </c>
      <c r="D13" s="3" t="s">
        <v>4</v>
      </c>
      <c r="E13" s="3" t="s">
        <v>4</v>
      </c>
      <c r="F13" s="3">
        <v>5818</v>
      </c>
      <c r="G13" s="3">
        <v>50</v>
      </c>
      <c r="H13" s="3">
        <v>50</v>
      </c>
      <c r="I13" s="3">
        <v>0</v>
      </c>
      <c r="J13" s="3">
        <v>0</v>
      </c>
      <c r="K13" s="3">
        <v>0</v>
      </c>
      <c r="L13" s="3">
        <f t="shared" ref="L13" si="21">F13+I13</f>
        <v>5818</v>
      </c>
      <c r="M13" s="3">
        <f t="shared" ref="M13" si="22">G13+J13</f>
        <v>50</v>
      </c>
      <c r="N13" s="3">
        <f t="shared" ref="N13" si="23">H13+K13</f>
        <v>50</v>
      </c>
      <c r="O13" s="3" t="s">
        <v>4</v>
      </c>
      <c r="P13" s="3" t="s">
        <v>4</v>
      </c>
      <c r="Q13" s="3" t="s">
        <v>4</v>
      </c>
    </row>
    <row r="14" spans="1:22" ht="45" x14ac:dyDescent="0.25">
      <c r="A14" s="4">
        <v>13</v>
      </c>
      <c r="B14" s="2" t="s">
        <v>6</v>
      </c>
      <c r="C14" s="3" t="s">
        <v>7</v>
      </c>
      <c r="D14" s="3" t="s">
        <v>4</v>
      </c>
      <c r="E14" s="3" t="s">
        <v>8</v>
      </c>
      <c r="F14" s="3">
        <v>31303</v>
      </c>
      <c r="G14" s="3">
        <v>9607</v>
      </c>
      <c r="H14" s="3">
        <v>0</v>
      </c>
      <c r="I14" s="3">
        <v>0</v>
      </c>
      <c r="J14" s="3">
        <v>0</v>
      </c>
      <c r="K14" s="3">
        <v>0</v>
      </c>
      <c r="L14" s="3">
        <f t="shared" si="9"/>
        <v>31303</v>
      </c>
      <c r="M14" s="3">
        <f t="shared" si="10"/>
        <v>9607</v>
      </c>
      <c r="N14" s="3">
        <f t="shared" si="11"/>
        <v>0</v>
      </c>
      <c r="O14" s="3" t="s">
        <v>4</v>
      </c>
      <c r="P14" s="3" t="s">
        <v>4</v>
      </c>
      <c r="Q14" s="3" t="s">
        <v>4</v>
      </c>
    </row>
    <row r="15" spans="1:22" ht="45" x14ac:dyDescent="0.25">
      <c r="A15" s="4">
        <v>14</v>
      </c>
      <c r="B15" s="2" t="s">
        <v>24</v>
      </c>
      <c r="C15" s="3" t="s">
        <v>5</v>
      </c>
      <c r="D15" s="3" t="s">
        <v>4</v>
      </c>
      <c r="E15" s="3" t="s">
        <v>41</v>
      </c>
      <c r="F15" s="3">
        <v>26256</v>
      </c>
      <c r="G15" s="3">
        <v>20592</v>
      </c>
      <c r="H15" s="3">
        <v>20592</v>
      </c>
      <c r="I15" s="3">
        <v>0</v>
      </c>
      <c r="J15" s="3">
        <v>0</v>
      </c>
      <c r="K15" s="3">
        <v>0</v>
      </c>
      <c r="L15" s="3">
        <f t="shared" ref="L15:L18" si="24">F15+I15</f>
        <v>26256</v>
      </c>
      <c r="M15" s="3">
        <f t="shared" ref="M15:M18" si="25">G15+J15</f>
        <v>20592</v>
      </c>
      <c r="N15" s="3">
        <f t="shared" ref="N15:N18" si="26">H15+K15</f>
        <v>20592</v>
      </c>
      <c r="O15" s="3" t="s">
        <v>4</v>
      </c>
      <c r="P15" s="3" t="s">
        <v>4</v>
      </c>
      <c r="Q15" s="3" t="s">
        <v>4</v>
      </c>
    </row>
    <row r="16" spans="1:22" ht="45" x14ac:dyDescent="0.25">
      <c r="A16" s="4">
        <v>15</v>
      </c>
      <c r="B16" s="2" t="s">
        <v>25</v>
      </c>
      <c r="C16" s="3" t="s">
        <v>5</v>
      </c>
      <c r="D16" s="3" t="s">
        <v>4</v>
      </c>
      <c r="E16" s="3" t="s">
        <v>41</v>
      </c>
      <c r="F16" s="3">
        <v>23762</v>
      </c>
      <c r="G16" s="3">
        <v>12177</v>
      </c>
      <c r="H16" s="3">
        <v>12177</v>
      </c>
      <c r="I16" s="3">
        <v>0</v>
      </c>
      <c r="J16" s="3">
        <v>0</v>
      </c>
      <c r="K16" s="3">
        <v>0</v>
      </c>
      <c r="L16" s="3">
        <f t="shared" si="24"/>
        <v>23762</v>
      </c>
      <c r="M16" s="3">
        <f t="shared" si="25"/>
        <v>12177</v>
      </c>
      <c r="N16" s="3">
        <f t="shared" si="26"/>
        <v>12177</v>
      </c>
      <c r="O16" s="3" t="s">
        <v>4</v>
      </c>
      <c r="P16" s="3" t="s">
        <v>4</v>
      </c>
      <c r="Q16" s="3" t="s">
        <v>4</v>
      </c>
    </row>
    <row r="17" spans="1:17" ht="45" x14ac:dyDescent="0.25">
      <c r="A17" s="4">
        <v>16</v>
      </c>
      <c r="B17" s="2" t="s">
        <v>26</v>
      </c>
      <c r="C17" s="3" t="s">
        <v>5</v>
      </c>
      <c r="D17" s="3" t="s">
        <v>4</v>
      </c>
      <c r="E17" s="3" t="s">
        <v>42</v>
      </c>
      <c r="F17" s="3">
        <v>22669</v>
      </c>
      <c r="G17" s="3">
        <v>12473</v>
      </c>
      <c r="H17" s="3">
        <v>12473</v>
      </c>
      <c r="I17" s="3">
        <v>0</v>
      </c>
      <c r="J17" s="3">
        <v>0</v>
      </c>
      <c r="K17" s="3">
        <v>0</v>
      </c>
      <c r="L17" s="3">
        <f t="shared" si="24"/>
        <v>22669</v>
      </c>
      <c r="M17" s="3">
        <f t="shared" si="25"/>
        <v>12473</v>
      </c>
      <c r="N17" s="3">
        <f t="shared" si="26"/>
        <v>12473</v>
      </c>
      <c r="O17" s="3" t="s">
        <v>4</v>
      </c>
      <c r="P17" s="3" t="s">
        <v>4</v>
      </c>
      <c r="Q17" s="3" t="s">
        <v>4</v>
      </c>
    </row>
    <row r="18" spans="1:17" ht="45" x14ac:dyDescent="0.25">
      <c r="A18" s="4">
        <v>17</v>
      </c>
      <c r="B18" s="2" t="s">
        <v>27</v>
      </c>
      <c r="C18" s="3" t="s">
        <v>5</v>
      </c>
      <c r="D18" s="3" t="s">
        <v>4</v>
      </c>
      <c r="E18" s="3" t="s">
        <v>45</v>
      </c>
      <c r="F18" s="3">
        <v>40024</v>
      </c>
      <c r="G18" s="3">
        <v>11912</v>
      </c>
      <c r="H18" s="3">
        <v>11912</v>
      </c>
      <c r="I18" s="3">
        <v>0</v>
      </c>
      <c r="J18" s="3">
        <v>0</v>
      </c>
      <c r="K18" s="3">
        <v>0</v>
      </c>
      <c r="L18" s="3">
        <f t="shared" si="24"/>
        <v>40024</v>
      </c>
      <c r="M18" s="3">
        <f t="shared" si="25"/>
        <v>11912</v>
      </c>
      <c r="N18" s="3">
        <f t="shared" si="26"/>
        <v>11912</v>
      </c>
      <c r="O18" s="3" t="s">
        <v>4</v>
      </c>
      <c r="P18" s="3" t="s">
        <v>4</v>
      </c>
      <c r="Q18" s="3" t="s">
        <v>4</v>
      </c>
    </row>
    <row r="19" spans="1:17" ht="45" x14ac:dyDescent="0.25">
      <c r="A19" s="4">
        <v>18</v>
      </c>
      <c r="B19" s="2" t="s">
        <v>28</v>
      </c>
      <c r="C19" s="3" t="s">
        <v>5</v>
      </c>
      <c r="D19" s="3" t="s">
        <v>4</v>
      </c>
      <c r="E19" s="3" t="s">
        <v>39</v>
      </c>
      <c r="F19" s="3">
        <v>18603</v>
      </c>
      <c r="G19" s="3">
        <v>9795</v>
      </c>
      <c r="H19" s="3">
        <v>9795</v>
      </c>
      <c r="I19" s="3">
        <v>0</v>
      </c>
      <c r="J19" s="3">
        <v>0</v>
      </c>
      <c r="K19" s="3">
        <v>0</v>
      </c>
      <c r="L19" s="3">
        <f t="shared" ref="L19:L23" si="27">F19+I19</f>
        <v>18603</v>
      </c>
      <c r="M19" s="3">
        <f t="shared" ref="M19:M23" si="28">G19+J19</f>
        <v>9795</v>
      </c>
      <c r="N19" s="3">
        <f t="shared" ref="N19:N23" si="29">H19+K19</f>
        <v>9795</v>
      </c>
      <c r="O19" s="3" t="s">
        <v>4</v>
      </c>
      <c r="P19" s="3" t="s">
        <v>4</v>
      </c>
      <c r="Q19" s="3" t="s">
        <v>4</v>
      </c>
    </row>
    <row r="20" spans="1:17" ht="45" x14ac:dyDescent="0.25">
      <c r="A20" s="4">
        <v>19</v>
      </c>
      <c r="B20" s="2" t="s">
        <v>29</v>
      </c>
      <c r="C20" s="3" t="s">
        <v>5</v>
      </c>
      <c r="D20" s="3" t="s">
        <v>4</v>
      </c>
      <c r="E20" s="3" t="s">
        <v>40</v>
      </c>
      <c r="F20" s="3">
        <v>34720</v>
      </c>
      <c r="G20" s="3">
        <v>18142</v>
      </c>
      <c r="H20" s="3">
        <v>18142</v>
      </c>
      <c r="I20" s="3">
        <v>0</v>
      </c>
      <c r="J20" s="3">
        <v>0</v>
      </c>
      <c r="K20" s="3">
        <v>0</v>
      </c>
      <c r="L20" s="3">
        <f t="shared" si="27"/>
        <v>34720</v>
      </c>
      <c r="M20" s="3">
        <f t="shared" si="28"/>
        <v>18142</v>
      </c>
      <c r="N20" s="3">
        <f t="shared" si="29"/>
        <v>18142</v>
      </c>
      <c r="O20" s="3" t="s">
        <v>4</v>
      </c>
      <c r="P20" s="3" t="s">
        <v>4</v>
      </c>
      <c r="Q20" s="3" t="s">
        <v>4</v>
      </c>
    </row>
    <row r="21" spans="1:17" ht="45" x14ac:dyDescent="0.25">
      <c r="A21" s="4">
        <v>20</v>
      </c>
      <c r="B21" s="2" t="s">
        <v>30</v>
      </c>
      <c r="C21" s="3" t="s">
        <v>5</v>
      </c>
      <c r="D21" s="3" t="s">
        <v>4</v>
      </c>
      <c r="E21" s="3" t="s">
        <v>54</v>
      </c>
      <c r="F21" s="3">
        <v>22680</v>
      </c>
      <c r="G21" s="3">
        <v>1682</v>
      </c>
      <c r="H21" s="3">
        <v>1682</v>
      </c>
      <c r="I21" s="3">
        <v>0</v>
      </c>
      <c r="J21" s="3">
        <v>0</v>
      </c>
      <c r="K21" s="3">
        <v>0</v>
      </c>
      <c r="L21" s="3">
        <f t="shared" si="27"/>
        <v>22680</v>
      </c>
      <c r="M21" s="3">
        <f t="shared" si="28"/>
        <v>1682</v>
      </c>
      <c r="N21" s="3">
        <f t="shared" si="29"/>
        <v>1682</v>
      </c>
      <c r="O21" s="3" t="s">
        <v>4</v>
      </c>
      <c r="P21" s="3" t="s">
        <v>4</v>
      </c>
      <c r="Q21" s="3" t="s">
        <v>4</v>
      </c>
    </row>
    <row r="22" spans="1:17" ht="44.25" customHeight="1" x14ac:dyDescent="0.25">
      <c r="A22" s="4">
        <v>21</v>
      </c>
      <c r="B22" s="2" t="s">
        <v>31</v>
      </c>
      <c r="C22" s="3" t="s">
        <v>5</v>
      </c>
      <c r="D22" s="3" t="s">
        <v>4</v>
      </c>
      <c r="E22" s="3" t="s">
        <v>46</v>
      </c>
      <c r="F22" s="3">
        <v>20096</v>
      </c>
      <c r="G22" s="3">
        <v>9279</v>
      </c>
      <c r="H22" s="3">
        <v>9279</v>
      </c>
      <c r="I22" s="3">
        <v>0</v>
      </c>
      <c r="J22" s="3">
        <v>0</v>
      </c>
      <c r="K22" s="3">
        <v>0</v>
      </c>
      <c r="L22" s="3">
        <f t="shared" si="27"/>
        <v>20096</v>
      </c>
      <c r="M22" s="3">
        <f t="shared" si="28"/>
        <v>9279</v>
      </c>
      <c r="N22" s="3">
        <f t="shared" si="29"/>
        <v>9279</v>
      </c>
      <c r="O22" s="3" t="s">
        <v>4</v>
      </c>
      <c r="P22" s="3" t="s">
        <v>4</v>
      </c>
      <c r="Q22" s="3" t="s">
        <v>4</v>
      </c>
    </row>
    <row r="23" spans="1:17" ht="45" x14ac:dyDescent="0.25">
      <c r="A23" s="4">
        <v>22</v>
      </c>
      <c r="B23" s="2" t="s">
        <v>32</v>
      </c>
      <c r="C23" s="3" t="s">
        <v>5</v>
      </c>
      <c r="D23" s="3" t="s">
        <v>4</v>
      </c>
      <c r="E23" s="3" t="s">
        <v>54</v>
      </c>
      <c r="F23" s="3">
        <v>27281</v>
      </c>
      <c r="G23" s="3">
        <v>240</v>
      </c>
      <c r="H23" s="3">
        <v>240</v>
      </c>
      <c r="I23" s="3">
        <v>0</v>
      </c>
      <c r="J23" s="3">
        <v>0</v>
      </c>
      <c r="K23" s="3">
        <v>0</v>
      </c>
      <c r="L23" s="3">
        <f t="shared" si="27"/>
        <v>27281</v>
      </c>
      <c r="M23" s="3">
        <f t="shared" si="28"/>
        <v>240</v>
      </c>
      <c r="N23" s="3">
        <f t="shared" si="29"/>
        <v>240</v>
      </c>
      <c r="O23" s="3" t="s">
        <v>4</v>
      </c>
      <c r="P23" s="3" t="s">
        <v>4</v>
      </c>
      <c r="Q23" s="3" t="s">
        <v>4</v>
      </c>
    </row>
    <row r="24" spans="1:17" ht="60" x14ac:dyDescent="0.25">
      <c r="A24" s="10">
        <v>23</v>
      </c>
      <c r="B24" s="2" t="s">
        <v>33</v>
      </c>
      <c r="C24" s="3" t="s">
        <v>5</v>
      </c>
      <c r="D24" s="3" t="s">
        <v>4</v>
      </c>
      <c r="E24" s="3" t="s">
        <v>47</v>
      </c>
      <c r="F24" s="3">
        <v>35950</v>
      </c>
      <c r="G24" s="3">
        <v>14854</v>
      </c>
      <c r="H24" s="3">
        <v>14854</v>
      </c>
      <c r="I24" s="3">
        <v>0</v>
      </c>
      <c r="J24" s="3">
        <v>0</v>
      </c>
      <c r="K24" s="3">
        <v>0</v>
      </c>
      <c r="L24" s="3">
        <f t="shared" ref="L24" si="30">F24+I24</f>
        <v>35950</v>
      </c>
      <c r="M24" s="3">
        <f t="shared" ref="M24" si="31">G24+J24</f>
        <v>14854</v>
      </c>
      <c r="N24" s="3">
        <f t="shared" ref="N24" si="32">H24+K24</f>
        <v>14854</v>
      </c>
      <c r="O24" s="3" t="s">
        <v>4</v>
      </c>
      <c r="P24" s="3" t="s">
        <v>4</v>
      </c>
      <c r="Q24" s="3" t="s">
        <v>4</v>
      </c>
    </row>
    <row r="25" spans="1:17" ht="45" x14ac:dyDescent="0.25">
      <c r="A25" s="4">
        <v>24</v>
      </c>
      <c r="B25" s="2" t="s">
        <v>2</v>
      </c>
      <c r="C25" s="3" t="s">
        <v>5</v>
      </c>
      <c r="D25" s="2" t="s">
        <v>0</v>
      </c>
      <c r="E25" s="3" t="s">
        <v>3</v>
      </c>
      <c r="F25" s="3">
        <v>4025</v>
      </c>
      <c r="G25" s="3">
        <v>1258</v>
      </c>
      <c r="H25" s="3">
        <v>1258</v>
      </c>
      <c r="I25" s="8">
        <f>29270+16974</f>
        <v>46244</v>
      </c>
      <c r="J25" s="8">
        <f>29270+2512</f>
        <v>31782</v>
      </c>
      <c r="K25" s="8">
        <f>29270+16186</f>
        <v>45456</v>
      </c>
      <c r="L25" s="8">
        <f t="shared" si="9"/>
        <v>50269</v>
      </c>
      <c r="M25" s="8">
        <f t="shared" si="10"/>
        <v>33040</v>
      </c>
      <c r="N25" s="8">
        <f t="shared" si="11"/>
        <v>46714</v>
      </c>
      <c r="O25" s="3" t="s">
        <v>4</v>
      </c>
      <c r="P25" s="3" t="s">
        <v>4</v>
      </c>
      <c r="Q25" s="3" t="s">
        <v>4</v>
      </c>
    </row>
    <row r="26" spans="1:17" ht="60" x14ac:dyDescent="0.25">
      <c r="A26" s="4">
        <v>25</v>
      </c>
      <c r="B26" s="2" t="s">
        <v>34</v>
      </c>
      <c r="C26" s="3" t="s">
        <v>5</v>
      </c>
      <c r="D26" s="3" t="s">
        <v>4</v>
      </c>
      <c r="E26" s="3" t="s">
        <v>4</v>
      </c>
      <c r="F26" s="3">
        <v>6040</v>
      </c>
      <c r="G26" s="3">
        <v>50</v>
      </c>
      <c r="H26" s="3">
        <v>50</v>
      </c>
      <c r="I26" s="3">
        <v>0</v>
      </c>
      <c r="J26" s="3">
        <v>0</v>
      </c>
      <c r="K26" s="3">
        <v>0</v>
      </c>
      <c r="L26" s="3">
        <f t="shared" si="9"/>
        <v>6040</v>
      </c>
      <c r="M26" s="3">
        <f t="shared" si="10"/>
        <v>50</v>
      </c>
      <c r="N26" s="3">
        <f t="shared" si="11"/>
        <v>50</v>
      </c>
      <c r="O26" s="3" t="s">
        <v>4</v>
      </c>
      <c r="P26" s="3" t="s">
        <v>4</v>
      </c>
      <c r="Q26" s="3" t="s">
        <v>4</v>
      </c>
    </row>
    <row r="27" spans="1:17" ht="60" x14ac:dyDescent="0.25">
      <c r="A27" s="10">
        <v>26</v>
      </c>
      <c r="B27" s="2" t="s">
        <v>35</v>
      </c>
      <c r="C27" s="3" t="s">
        <v>5</v>
      </c>
      <c r="D27" s="3" t="s">
        <v>4</v>
      </c>
      <c r="E27" s="3" t="s">
        <v>4</v>
      </c>
      <c r="F27" s="3">
        <v>3218</v>
      </c>
      <c r="G27" s="3">
        <v>35</v>
      </c>
      <c r="H27" s="3">
        <v>35</v>
      </c>
      <c r="I27" s="3">
        <v>0</v>
      </c>
      <c r="J27" s="3">
        <v>0</v>
      </c>
      <c r="K27" s="3">
        <v>0</v>
      </c>
      <c r="L27" s="3">
        <f t="shared" ref="L27" si="33">F27+I27</f>
        <v>3218</v>
      </c>
      <c r="M27" s="3">
        <f t="shared" ref="M27" si="34">G27+J27</f>
        <v>35</v>
      </c>
      <c r="N27" s="3">
        <f t="shared" ref="N27" si="35">H27+K27</f>
        <v>35</v>
      </c>
      <c r="O27" s="3" t="s">
        <v>4</v>
      </c>
      <c r="P27" s="3" t="s">
        <v>4</v>
      </c>
      <c r="Q27" s="3" t="s">
        <v>4</v>
      </c>
    </row>
    <row r="28" spans="1:17" ht="45" x14ac:dyDescent="0.25">
      <c r="A28" s="4">
        <v>27</v>
      </c>
      <c r="B28" s="2" t="s">
        <v>43</v>
      </c>
      <c r="C28" s="3" t="s">
        <v>5</v>
      </c>
      <c r="D28" s="3" t="s">
        <v>4</v>
      </c>
      <c r="E28" s="3" t="s">
        <v>4</v>
      </c>
      <c r="F28" s="3">
        <v>8367</v>
      </c>
      <c r="G28" s="3">
        <v>0</v>
      </c>
      <c r="H28" s="3">
        <v>0</v>
      </c>
      <c r="I28" s="3">
        <v>0</v>
      </c>
      <c r="J28" s="3">
        <v>0</v>
      </c>
      <c r="K28" s="3">
        <v>0</v>
      </c>
      <c r="L28" s="3">
        <f t="shared" ref="L28" si="36">F28+I28</f>
        <v>8367</v>
      </c>
      <c r="M28" s="3">
        <f t="shared" ref="M28" si="37">G28+J28</f>
        <v>0</v>
      </c>
      <c r="N28" s="3">
        <f t="shared" ref="N28" si="38">H28+K28</f>
        <v>0</v>
      </c>
      <c r="O28" s="3" t="s">
        <v>4</v>
      </c>
      <c r="P28" s="3" t="s">
        <v>4</v>
      </c>
      <c r="Q28" s="3" t="s">
        <v>4</v>
      </c>
    </row>
    <row r="29" spans="1:17" ht="45" customHeight="1" x14ac:dyDescent="0.25">
      <c r="A29" s="4">
        <v>28</v>
      </c>
      <c r="B29" s="2" t="s">
        <v>44</v>
      </c>
      <c r="C29" s="3" t="s">
        <v>5</v>
      </c>
      <c r="D29" s="3" t="s">
        <v>4</v>
      </c>
      <c r="E29" s="3" t="s">
        <v>10</v>
      </c>
      <c r="F29" s="3">
        <v>20570</v>
      </c>
      <c r="G29" s="3">
        <v>520</v>
      </c>
      <c r="H29" s="3">
        <v>520</v>
      </c>
      <c r="I29" s="3">
        <v>0</v>
      </c>
      <c r="J29" s="3">
        <v>0</v>
      </c>
      <c r="K29" s="3">
        <v>0</v>
      </c>
      <c r="L29" s="3">
        <f t="shared" ref="L29" si="39">F29+I29</f>
        <v>20570</v>
      </c>
      <c r="M29" s="3">
        <f t="shared" ref="M29" si="40">G29+J29</f>
        <v>520</v>
      </c>
      <c r="N29" s="3">
        <f t="shared" ref="N29" si="41">H29+K29</f>
        <v>520</v>
      </c>
      <c r="O29" s="3" t="s">
        <v>4</v>
      </c>
      <c r="P29" s="3" t="s">
        <v>4</v>
      </c>
      <c r="Q29" s="3" t="s">
        <v>4</v>
      </c>
    </row>
    <row r="30" spans="1:17" ht="46.5" customHeight="1" x14ac:dyDescent="0.25">
      <c r="A30" s="4">
        <v>29</v>
      </c>
      <c r="B30" s="2" t="s">
        <v>36</v>
      </c>
      <c r="C30" s="3" t="s">
        <v>5</v>
      </c>
      <c r="D30" s="3" t="s">
        <v>4</v>
      </c>
      <c r="E30" s="3" t="s">
        <v>4</v>
      </c>
      <c r="F30" s="3">
        <v>2500</v>
      </c>
      <c r="G30" s="3">
        <v>580</v>
      </c>
      <c r="H30" s="3">
        <v>384</v>
      </c>
      <c r="I30" s="3">
        <v>0</v>
      </c>
      <c r="J30" s="3">
        <v>0</v>
      </c>
      <c r="K30" s="3">
        <v>0</v>
      </c>
      <c r="L30" s="3">
        <f t="shared" ref="L30" si="42">F30+I30</f>
        <v>2500</v>
      </c>
      <c r="M30" s="3">
        <f t="shared" ref="M30:M31" si="43">G30+J30</f>
        <v>580</v>
      </c>
      <c r="N30" s="3">
        <f t="shared" ref="N30:N31" si="44">H30+K30</f>
        <v>384</v>
      </c>
      <c r="O30" s="3" t="s">
        <v>4</v>
      </c>
      <c r="P30" s="3" t="s">
        <v>4</v>
      </c>
      <c r="Q30" s="3" t="s">
        <v>4</v>
      </c>
    </row>
    <row r="31" spans="1:17" ht="59.25" customHeight="1" x14ac:dyDescent="0.25">
      <c r="A31" s="4">
        <v>30</v>
      </c>
      <c r="B31" s="9" t="s">
        <v>59</v>
      </c>
      <c r="C31" s="3" t="s">
        <v>5</v>
      </c>
      <c r="D31" s="3" t="s">
        <v>4</v>
      </c>
      <c r="E31" s="5" t="s">
        <v>60</v>
      </c>
      <c r="F31" s="13">
        <v>18976</v>
      </c>
      <c r="G31" s="13">
        <v>0</v>
      </c>
      <c r="H31" s="13">
        <v>0</v>
      </c>
      <c r="I31" s="3">
        <v>0</v>
      </c>
      <c r="J31" s="3">
        <v>0</v>
      </c>
      <c r="K31" s="3">
        <v>0</v>
      </c>
      <c r="L31" s="3">
        <f>F31+I31</f>
        <v>18976</v>
      </c>
      <c r="M31" s="3">
        <f t="shared" si="43"/>
        <v>0</v>
      </c>
      <c r="N31" s="3">
        <f t="shared" si="44"/>
        <v>0</v>
      </c>
      <c r="O31" s="3" t="s">
        <v>4</v>
      </c>
      <c r="P31" s="3" t="s">
        <v>4</v>
      </c>
      <c r="Q31" s="3" t="s">
        <v>4</v>
      </c>
    </row>
    <row r="32" spans="1:17" ht="45" customHeight="1" x14ac:dyDescent="0.25">
      <c r="A32" s="4">
        <v>31</v>
      </c>
      <c r="B32" s="9" t="s">
        <v>9</v>
      </c>
      <c r="C32" s="3" t="s">
        <v>5</v>
      </c>
      <c r="D32" s="3" t="s">
        <v>4</v>
      </c>
      <c r="E32" s="5" t="s">
        <v>55</v>
      </c>
      <c r="F32" s="13">
        <v>8576</v>
      </c>
      <c r="G32" s="13">
        <v>3560</v>
      </c>
      <c r="H32" s="13">
        <v>3560</v>
      </c>
      <c r="I32" s="3">
        <v>0</v>
      </c>
      <c r="J32" s="3">
        <v>0</v>
      </c>
      <c r="K32" s="3">
        <v>0</v>
      </c>
      <c r="L32" s="3">
        <f>F32+I32</f>
        <v>8576</v>
      </c>
      <c r="M32" s="3">
        <f t="shared" ref="M32:M33" si="45">G32+J32</f>
        <v>3560</v>
      </c>
      <c r="N32" s="3">
        <f t="shared" ref="N32:N33" si="46">H32+K32</f>
        <v>3560</v>
      </c>
      <c r="O32" s="3" t="s">
        <v>4</v>
      </c>
      <c r="P32" s="3" t="s">
        <v>4</v>
      </c>
      <c r="Q32" s="3" t="s">
        <v>4</v>
      </c>
    </row>
    <row r="33" spans="1:17" ht="62.25" customHeight="1" x14ac:dyDescent="0.25">
      <c r="A33" s="4">
        <v>32</v>
      </c>
      <c r="B33" s="2" t="s">
        <v>37</v>
      </c>
      <c r="C33" s="3" t="s">
        <v>5</v>
      </c>
      <c r="D33" s="3" t="s">
        <v>4</v>
      </c>
      <c r="E33" s="3" t="s">
        <v>16</v>
      </c>
      <c r="F33" s="3">
        <v>11439</v>
      </c>
      <c r="G33" s="3">
        <v>5397</v>
      </c>
      <c r="H33" s="3">
        <v>5397</v>
      </c>
      <c r="I33" s="3">
        <v>0</v>
      </c>
      <c r="J33" s="3">
        <v>0</v>
      </c>
      <c r="K33" s="3">
        <v>0</v>
      </c>
      <c r="L33" s="3">
        <f t="shared" ref="L33" si="47">F33+I33</f>
        <v>11439</v>
      </c>
      <c r="M33" s="3">
        <f t="shared" si="45"/>
        <v>5397</v>
      </c>
      <c r="N33" s="3">
        <f t="shared" si="46"/>
        <v>5397</v>
      </c>
      <c r="O33" s="3" t="s">
        <v>4</v>
      </c>
      <c r="P33" s="3" t="s">
        <v>4</v>
      </c>
      <c r="Q33" s="3" t="s">
        <v>4</v>
      </c>
    </row>
    <row r="34" spans="1:17" ht="45.75" customHeight="1" x14ac:dyDescent="0.25">
      <c r="A34" s="4">
        <v>33</v>
      </c>
      <c r="B34" s="2" t="s">
        <v>11</v>
      </c>
      <c r="C34" s="3" t="s">
        <v>5</v>
      </c>
      <c r="D34" s="3" t="s">
        <v>0</v>
      </c>
      <c r="E34" s="12" t="s">
        <v>4</v>
      </c>
      <c r="F34" s="11">
        <v>3535</v>
      </c>
      <c r="G34" s="11">
        <v>0</v>
      </c>
      <c r="H34" s="11">
        <v>0</v>
      </c>
      <c r="I34" s="11">
        <v>2128</v>
      </c>
      <c r="J34" s="11">
        <v>0</v>
      </c>
      <c r="K34" s="12">
        <v>0</v>
      </c>
      <c r="L34" s="12">
        <f t="shared" ref="L34" si="48">F34+I34</f>
        <v>5663</v>
      </c>
      <c r="M34" s="3">
        <f t="shared" ref="M34" si="49">G34+J34</f>
        <v>0</v>
      </c>
      <c r="N34" s="3">
        <f t="shared" ref="N34" si="50">H34+K34</f>
        <v>0</v>
      </c>
      <c r="O34" s="3" t="s">
        <v>4</v>
      </c>
      <c r="P34" s="3" t="s">
        <v>4</v>
      </c>
      <c r="Q34" s="3" t="s">
        <v>4</v>
      </c>
    </row>
    <row r="35" spans="1:17" ht="45" x14ac:dyDescent="0.25">
      <c r="A35" s="4">
        <v>34</v>
      </c>
      <c r="B35" s="2" t="s">
        <v>48</v>
      </c>
      <c r="C35" s="3" t="s">
        <v>5</v>
      </c>
      <c r="D35" s="3" t="s">
        <v>4</v>
      </c>
      <c r="E35" s="3" t="s">
        <v>4</v>
      </c>
      <c r="F35" s="3">
        <v>400</v>
      </c>
      <c r="G35" s="3">
        <v>149</v>
      </c>
      <c r="H35" s="3">
        <v>149</v>
      </c>
      <c r="I35" s="3">
        <v>0</v>
      </c>
      <c r="J35" s="3">
        <v>0</v>
      </c>
      <c r="K35" s="3">
        <v>0</v>
      </c>
      <c r="L35" s="3">
        <f t="shared" ref="L35" si="51">F35+I35</f>
        <v>400</v>
      </c>
      <c r="M35" s="3">
        <f t="shared" ref="M35" si="52">G35+J35</f>
        <v>149</v>
      </c>
      <c r="N35" s="3">
        <f t="shared" ref="N35" si="53">H35+K35</f>
        <v>149</v>
      </c>
      <c r="O35" s="3" t="s">
        <v>4</v>
      </c>
      <c r="P35" s="3" t="s">
        <v>4</v>
      </c>
      <c r="Q35" s="3" t="s">
        <v>4</v>
      </c>
    </row>
    <row r="36" spans="1:17" ht="60.75" customHeight="1" x14ac:dyDescent="0.25">
      <c r="A36" s="4">
        <v>35</v>
      </c>
      <c r="B36" s="2" t="s">
        <v>38</v>
      </c>
      <c r="C36" s="3" t="s">
        <v>5</v>
      </c>
      <c r="D36" s="3" t="s">
        <v>4</v>
      </c>
      <c r="E36" s="2" t="s">
        <v>56</v>
      </c>
      <c r="F36" s="3">
        <v>9870</v>
      </c>
      <c r="G36" s="3">
        <v>4240</v>
      </c>
      <c r="H36" s="3">
        <v>4240</v>
      </c>
      <c r="I36" s="3">
        <v>0</v>
      </c>
      <c r="J36" s="3">
        <v>0</v>
      </c>
      <c r="K36" s="3">
        <v>0</v>
      </c>
      <c r="L36" s="3">
        <f t="shared" ref="L36" si="54">F36+I36</f>
        <v>9870</v>
      </c>
      <c r="M36" s="3">
        <f t="shared" ref="M36" si="55">G36+J36</f>
        <v>4240</v>
      </c>
      <c r="N36" s="3">
        <f t="shared" ref="N36" si="56">H36+K36</f>
        <v>4240</v>
      </c>
      <c r="O36" s="3" t="s">
        <v>4</v>
      </c>
      <c r="P36" s="3" t="s">
        <v>4</v>
      </c>
      <c r="Q36" s="3" t="s">
        <v>4</v>
      </c>
    </row>
    <row r="37" spans="1:17" x14ac:dyDescent="0.25">
      <c r="A37" s="4"/>
      <c r="B37" s="2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</row>
    <row r="38" spans="1:17" x14ac:dyDescent="0.25">
      <c r="A38" s="4"/>
      <c r="B38" s="2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</row>
    <row r="40" spans="1:17" hidden="1" x14ac:dyDescent="0.25">
      <c r="F40" s="7"/>
      <c r="G40" s="7"/>
      <c r="H40" s="7"/>
      <c r="I40" s="7"/>
      <c r="J40" s="7"/>
      <c r="K40" s="7"/>
      <c r="L40" s="6">
        <f>SUM(L2:L39)</f>
        <v>567724</v>
      </c>
      <c r="M40" s="6">
        <f t="shared" ref="M40:N40" si="57">SUM(M2:M39)</f>
        <v>210741</v>
      </c>
      <c r="N40" s="6">
        <f t="shared" si="57"/>
        <v>214612</v>
      </c>
    </row>
  </sheetData>
  <pageMargins left="0.7" right="0.7" top="0.75" bottom="0.75" header="0.3" footer="0.3"/>
  <pageSetup paperSize="9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січень-червень 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Гаврилюк Василь Васильович</dc:creator>
  <cp:lastModifiedBy>Темний Сергій Вадимович</cp:lastModifiedBy>
  <dcterms:created xsi:type="dcterms:W3CDTF">2018-05-25T06:15:28Z</dcterms:created>
  <dcterms:modified xsi:type="dcterms:W3CDTF">2024-07-30T06:48:27Z</dcterms:modified>
</cp:coreProperties>
</file>